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20" windowHeight="11020" tabRatio="500"/>
  </bookViews>
  <sheets>
    <sheet name="Blatt1" sheetId="1" r:id="rId1"/>
  </sheets>
  <definedNames>
    <definedName name="_xlnm.Print_Area" localSheetId="0">Blatt1!$A$1:$N$21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E4" i="1"/>
  <c r="J4" i="1"/>
  <c r="E5" i="1"/>
  <c r="J5" i="1"/>
  <c r="E6" i="1"/>
  <c r="J6" i="1"/>
  <c r="E7" i="1"/>
  <c r="J7" i="1"/>
  <c r="E8" i="1"/>
  <c r="J8" i="1"/>
  <c r="E9" i="1"/>
  <c r="J9" i="1"/>
  <c r="E10" i="1"/>
  <c r="J10" i="1"/>
  <c r="E11" i="1"/>
  <c r="J11" i="1"/>
  <c r="J12" i="1"/>
  <c r="J13" i="1"/>
  <c r="J14" i="1"/>
  <c r="E15" i="1"/>
  <c r="J15" i="1"/>
  <c r="E16" i="1"/>
  <c r="J16" i="1"/>
  <c r="J17" i="1"/>
  <c r="J1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E3" i="1"/>
  <c r="I3" i="1"/>
  <c r="E19" i="1"/>
  <c r="F15" i="1"/>
  <c r="D19" i="1"/>
  <c r="F9" i="1"/>
  <c r="F13" i="1"/>
  <c r="F3" i="1"/>
  <c r="F4" i="1"/>
  <c r="F5" i="1"/>
  <c r="F6" i="1"/>
  <c r="F7" i="1"/>
  <c r="F8" i="1"/>
  <c r="F10" i="1"/>
  <c r="F11" i="1"/>
  <c r="F14" i="1"/>
  <c r="F16" i="1"/>
  <c r="F18" i="1"/>
  <c r="F12" i="1"/>
  <c r="F17" i="1"/>
  <c r="F19" i="1"/>
  <c r="N12" i="1"/>
  <c r="N17" i="1"/>
  <c r="I19" i="1"/>
  <c r="M1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3" i="1"/>
  <c r="K4" i="1"/>
  <c r="K5" i="1"/>
  <c r="K6" i="1"/>
  <c r="K7" i="1"/>
  <c r="K8" i="1"/>
  <c r="K9" i="1"/>
  <c r="K3" i="1"/>
  <c r="K10" i="1"/>
  <c r="K11" i="1"/>
  <c r="K13" i="1"/>
  <c r="K14" i="1"/>
  <c r="K15" i="1"/>
  <c r="K16" i="1"/>
  <c r="K18" i="1"/>
  <c r="K12" i="1"/>
  <c r="K17" i="1"/>
  <c r="K19" i="1"/>
  <c r="J3" i="1"/>
  <c r="J19" i="1"/>
  <c r="H3" i="1"/>
  <c r="H4" i="1"/>
  <c r="H5" i="1"/>
  <c r="H6" i="1"/>
  <c r="H7" i="1"/>
  <c r="H8" i="1"/>
  <c r="H9" i="1"/>
  <c r="H10" i="1"/>
  <c r="H11" i="1"/>
  <c r="H13" i="1"/>
  <c r="H14" i="1"/>
  <c r="H15" i="1"/>
  <c r="H16" i="1"/>
  <c r="H18" i="1"/>
  <c r="H12" i="1"/>
  <c r="H17" i="1"/>
  <c r="H19" i="1"/>
  <c r="G3" i="1"/>
  <c r="G4" i="1"/>
  <c r="G5" i="1"/>
  <c r="G6" i="1"/>
  <c r="G7" i="1"/>
  <c r="G8" i="1"/>
  <c r="G9" i="1"/>
  <c r="G10" i="1"/>
  <c r="G11" i="1"/>
  <c r="G13" i="1"/>
  <c r="G14" i="1"/>
  <c r="G15" i="1"/>
  <c r="G16" i="1"/>
  <c r="G18" i="1"/>
  <c r="G12" i="1"/>
  <c r="G17" i="1"/>
  <c r="G19" i="1"/>
  <c r="L19" i="1"/>
</calcChain>
</file>

<file path=xl/sharedStrings.xml><?xml version="1.0" encoding="utf-8"?>
<sst xmlns="http://schemas.openxmlformats.org/spreadsheetml/2006/main" count="37" uniqueCount="37">
  <si>
    <t>LOT 100</t>
  </si>
  <si>
    <t>LOT 250</t>
  </si>
  <si>
    <t>LOT 500</t>
  </si>
  <si>
    <t>LOT 1000</t>
  </si>
  <si>
    <t>LOT 2000</t>
  </si>
  <si>
    <t>LOT 4000</t>
  </si>
  <si>
    <t>LOT 5000</t>
  </si>
  <si>
    <t>T-Shirts</t>
  </si>
  <si>
    <t>футболки</t>
  </si>
  <si>
    <t>аксессуары</t>
  </si>
  <si>
    <t>Total</t>
  </si>
  <si>
    <t>Dresses</t>
  </si>
  <si>
    <t>Shorts</t>
  </si>
  <si>
    <t>Skirts</t>
  </si>
  <si>
    <t>Юбки</t>
  </si>
  <si>
    <t>Шорты</t>
  </si>
  <si>
    <t>Платья</t>
  </si>
  <si>
    <t>трикотаж</t>
  </si>
  <si>
    <t>Knitwear</t>
  </si>
  <si>
    <t>Jeans/Trousers</t>
  </si>
  <si>
    <t>джинсы/брюки</t>
  </si>
  <si>
    <t>women</t>
  </si>
  <si>
    <t>Shirts/Blouse</t>
  </si>
  <si>
    <t xml:space="preserve">BSK </t>
  </si>
  <si>
    <t>LOT 10000</t>
  </si>
  <si>
    <t>Coats/ Blazers/ Jackets/Cardigans</t>
  </si>
  <si>
    <t>Худи</t>
  </si>
  <si>
    <t>рубашки/блузы</t>
  </si>
  <si>
    <t>Waistcoats</t>
  </si>
  <si>
    <t>Жилетки</t>
  </si>
  <si>
    <t>Tops</t>
  </si>
  <si>
    <t>Топики</t>
  </si>
  <si>
    <t>Accessoires (Belts, Caps, Jewelerry,Hair Accesories,sunglasses, scarfs, neckerchiefs )</t>
  </si>
  <si>
    <t>верхняя одежда (Кардиганы, блэйзеры, куртки)</t>
  </si>
  <si>
    <t>Hoodie</t>
  </si>
  <si>
    <t>Sportwear</t>
  </si>
  <si>
    <t>Спорт одежда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</si>
</sst>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 tint="0.3999755851924192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0" fillId="2" borderId="1" xfId="0" applyFill="1" applyBorder="1"/>
    <xf numFmtId="10" fontId="0" fillId="2" borderId="1" xfId="0" applyNumberFormat="1" applyFill="1" applyBorder="1"/>
    <xf numFmtId="1" fontId="0" fillId="2" borderId="2" xfId="0" applyNumberFormat="1" applyFill="1" applyBorder="1"/>
    <xf numFmtId="1" fontId="0" fillId="2" borderId="1" xfId="0" applyNumberFormat="1" applyFill="1" applyBorder="1"/>
    <xf numFmtId="0" fontId="0" fillId="0" borderId="3" xfId="0" applyBorder="1"/>
    <xf numFmtId="10" fontId="0" fillId="0" borderId="3" xfId="0" applyNumberFormat="1" applyBorder="1"/>
    <xf numFmtId="1" fontId="0" fillId="0" borderId="3" xfId="0" applyNumberFormat="1" applyBorder="1"/>
    <xf numFmtId="0" fontId="0" fillId="2" borderId="3" xfId="0" applyFill="1" applyBorder="1"/>
    <xf numFmtId="10" fontId="0" fillId="2" borderId="3" xfId="0" applyNumberFormat="1" applyFill="1" applyBorder="1"/>
    <xf numFmtId="1" fontId="0" fillId="2" borderId="3" xfId="0" applyNumberFormat="1" applyFill="1" applyBorder="1"/>
    <xf numFmtId="0" fontId="1" fillId="3" borderId="3" xfId="0" applyFont="1" applyFill="1" applyBorder="1"/>
    <xf numFmtId="0" fontId="0" fillId="3" borderId="3" xfId="0" applyFill="1" applyBorder="1"/>
    <xf numFmtId="10" fontId="0" fillId="3" borderId="3" xfId="0" applyNumberFormat="1" applyFill="1" applyBorder="1"/>
    <xf numFmtId="0" fontId="1" fillId="3" borderId="4" xfId="0" applyFont="1" applyFill="1" applyBorder="1"/>
    <xf numFmtId="0" fontId="1" fillId="0" borderId="0" xfId="0" applyFont="1"/>
    <xf numFmtId="0" fontId="0" fillId="0" borderId="3" xfId="0" applyBorder="1" applyAlignment="1">
      <alignment wrapText="1"/>
    </xf>
    <xf numFmtId="0" fontId="0" fillId="0" borderId="3" xfId="0" applyNumberFormat="1" applyBorder="1"/>
    <xf numFmtId="0" fontId="1" fillId="3" borderId="5" xfId="0" applyFont="1" applyFill="1" applyBorder="1"/>
    <xf numFmtId="1" fontId="6" fillId="2" borderId="1" xfId="0" applyNumberFormat="1" applyFont="1" applyFill="1" applyBorder="1"/>
    <xf numFmtId="0" fontId="7" fillId="0" borderId="6" xfId="0" applyFont="1" applyBorder="1"/>
    <xf numFmtId="1" fontId="0" fillId="0" borderId="6" xfId="0" applyNumberFormat="1" applyBorder="1"/>
    <xf numFmtId="14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Ruler="0" topLeftCell="A10" workbookViewId="0">
      <selection activeCell="A24" sqref="A24"/>
    </sheetView>
  </sheetViews>
  <sheetFormatPr defaultColWidth="10.6640625" defaultRowHeight="15.5" x14ac:dyDescent="0.35"/>
  <cols>
    <col min="1" max="1" width="28.33203125" customWidth="1"/>
    <col min="2" max="2" width="6.1640625" hidden="1" customWidth="1"/>
    <col min="3" max="3" width="24.5" customWidth="1"/>
    <col min="4" max="4" width="9.83203125" hidden="1" customWidth="1"/>
    <col min="5" max="5" width="8.1640625" customWidth="1"/>
    <col min="6" max="8" width="7.6640625" customWidth="1"/>
    <col min="9" max="9" width="8.83203125" customWidth="1"/>
    <col min="10" max="10" width="9.5" customWidth="1"/>
    <col min="11" max="11" width="8.5" customWidth="1"/>
    <col min="12" max="12" width="8.83203125" customWidth="1"/>
    <col min="13" max="13" width="10.6640625" hidden="1" customWidth="1"/>
    <col min="14" max="14" width="10.83203125" hidden="1" customWidth="1"/>
  </cols>
  <sheetData>
    <row r="1" spans="1:14" ht="23.5" x14ac:dyDescent="0.55000000000000004">
      <c r="A1" s="1" t="s">
        <v>23</v>
      </c>
      <c r="B1" s="1"/>
      <c r="C1" s="2"/>
      <c r="D1" s="2"/>
      <c r="E1" s="3"/>
      <c r="F1" s="4"/>
      <c r="G1" s="5"/>
      <c r="H1" s="5"/>
      <c r="I1" s="5"/>
      <c r="J1" s="5"/>
      <c r="K1" s="5"/>
      <c r="L1" s="5"/>
      <c r="M1" s="20"/>
      <c r="N1" s="21"/>
    </row>
    <row r="2" spans="1:14" x14ac:dyDescent="0.35">
      <c r="A2" s="12" t="s">
        <v>21</v>
      </c>
      <c r="B2" s="12"/>
      <c r="C2" s="12"/>
      <c r="D2" s="13"/>
      <c r="E2" s="14"/>
      <c r="F2" s="15" t="s">
        <v>0</v>
      </c>
      <c r="G2" s="12" t="s">
        <v>1</v>
      </c>
      <c r="H2" s="12" t="s">
        <v>2</v>
      </c>
      <c r="I2" s="12" t="s">
        <v>3</v>
      </c>
      <c r="J2" s="12" t="s">
        <v>4</v>
      </c>
      <c r="K2" s="12" t="s">
        <v>5</v>
      </c>
      <c r="L2" s="12" t="s">
        <v>6</v>
      </c>
      <c r="M2" s="12" t="s">
        <v>24</v>
      </c>
      <c r="N2" s="19"/>
    </row>
    <row r="3" spans="1:14" x14ac:dyDescent="0.35">
      <c r="A3" s="6" t="s">
        <v>25</v>
      </c>
      <c r="B3" s="6">
        <v>395</v>
      </c>
      <c r="C3" s="6" t="s">
        <v>33</v>
      </c>
      <c r="D3" s="6">
        <v>263</v>
      </c>
      <c r="E3" s="7">
        <f>B3/B19</f>
        <v>4.2587601078167114E-2</v>
      </c>
      <c r="F3" s="8">
        <f t="shared" ref="F3:F18" si="0">E3*100</f>
        <v>4.2587601078167117</v>
      </c>
      <c r="G3" s="8">
        <f t="shared" ref="G3:G18" si="1">E3*250</f>
        <v>10.646900269541778</v>
      </c>
      <c r="H3" s="8">
        <f t="shared" ref="H3:H18" si="2">E3*500</f>
        <v>21.293800539083556</v>
      </c>
      <c r="I3" s="8">
        <f>E3*1000</f>
        <v>42.587601078167111</v>
      </c>
      <c r="J3" s="8">
        <f t="shared" ref="J3:J18" si="3">E3*2000</f>
        <v>85.175202156334223</v>
      </c>
      <c r="K3" s="8">
        <f t="shared" ref="K3:K18" si="4">E3*4000</f>
        <v>170.35040431266845</v>
      </c>
      <c r="L3" s="8">
        <f t="shared" ref="L3:L18" si="5">E3*5000</f>
        <v>212.93800539083557</v>
      </c>
      <c r="M3" s="18">
        <v>304</v>
      </c>
      <c r="N3" s="8"/>
    </row>
    <row r="4" spans="1:14" x14ac:dyDescent="0.35">
      <c r="A4" s="6" t="s">
        <v>13</v>
      </c>
      <c r="B4" s="6">
        <v>437</v>
      </c>
      <c r="C4" s="6" t="s">
        <v>14</v>
      </c>
      <c r="D4" s="6">
        <v>783</v>
      </c>
      <c r="E4" s="7">
        <f>B4/B19</f>
        <v>4.7115902964959572E-2</v>
      </c>
      <c r="F4" s="8">
        <f t="shared" si="0"/>
        <v>4.7115902964959568</v>
      </c>
      <c r="G4" s="8">
        <f t="shared" si="1"/>
        <v>11.778975741239893</v>
      </c>
      <c r="H4" s="8">
        <f t="shared" si="2"/>
        <v>23.557951482479787</v>
      </c>
      <c r="I4" s="8">
        <f t="shared" ref="I4:I18" si="6">E4*1000</f>
        <v>47.115902964959574</v>
      </c>
      <c r="J4" s="8">
        <f t="shared" si="3"/>
        <v>94.231805929919148</v>
      </c>
      <c r="K4" s="8">
        <f t="shared" si="4"/>
        <v>188.4636118598383</v>
      </c>
      <c r="L4" s="8">
        <f t="shared" si="5"/>
        <v>235.57951482479785</v>
      </c>
      <c r="M4" s="6">
        <v>358</v>
      </c>
      <c r="N4" s="8"/>
    </row>
    <row r="5" spans="1:14" x14ac:dyDescent="0.35">
      <c r="A5" s="6" t="s">
        <v>12</v>
      </c>
      <c r="B5" s="6">
        <v>2225</v>
      </c>
      <c r="C5" s="6" t="s">
        <v>15</v>
      </c>
      <c r="D5" s="6">
        <v>354</v>
      </c>
      <c r="E5" s="7">
        <f>B5/B19</f>
        <v>0.23989218328840969</v>
      </c>
      <c r="F5" s="8">
        <f t="shared" si="0"/>
        <v>23.98921832884097</v>
      </c>
      <c r="G5" s="8">
        <f t="shared" si="1"/>
        <v>59.973045822102421</v>
      </c>
      <c r="H5" s="8">
        <f t="shared" si="2"/>
        <v>119.94609164420484</v>
      </c>
      <c r="I5" s="8">
        <f t="shared" si="6"/>
        <v>239.89218328840968</v>
      </c>
      <c r="J5" s="8">
        <f t="shared" si="3"/>
        <v>479.78436657681937</v>
      </c>
      <c r="K5" s="8">
        <f t="shared" si="4"/>
        <v>959.56873315363873</v>
      </c>
      <c r="L5" s="8">
        <f t="shared" si="5"/>
        <v>1199.4609164420485</v>
      </c>
      <c r="M5" s="6">
        <v>112</v>
      </c>
      <c r="N5" s="8"/>
    </row>
    <row r="6" spans="1:14" x14ac:dyDescent="0.35">
      <c r="A6" s="6" t="s">
        <v>22</v>
      </c>
      <c r="B6" s="6">
        <v>864</v>
      </c>
      <c r="C6" s="6" t="s">
        <v>27</v>
      </c>
      <c r="D6" s="6">
        <v>1009</v>
      </c>
      <c r="E6" s="7">
        <f>B6/B19</f>
        <v>9.3153638814016171E-2</v>
      </c>
      <c r="F6" s="8">
        <f t="shared" si="0"/>
        <v>9.3153638814016162</v>
      </c>
      <c r="G6" s="8">
        <f t="shared" si="1"/>
        <v>23.288409703504044</v>
      </c>
      <c r="H6" s="8">
        <f t="shared" si="2"/>
        <v>46.576819407008088</v>
      </c>
      <c r="I6" s="8">
        <f t="shared" si="6"/>
        <v>93.153638814016176</v>
      </c>
      <c r="J6" s="8">
        <f t="shared" si="3"/>
        <v>186.30727762803235</v>
      </c>
      <c r="K6" s="8">
        <f t="shared" si="4"/>
        <v>372.6145552560647</v>
      </c>
      <c r="L6" s="8">
        <f t="shared" si="5"/>
        <v>465.76819407008088</v>
      </c>
      <c r="M6" s="6">
        <v>820</v>
      </c>
      <c r="N6" s="8"/>
    </row>
    <row r="7" spans="1:14" x14ac:dyDescent="0.35">
      <c r="A7" s="6" t="s">
        <v>7</v>
      </c>
      <c r="B7" s="6">
        <v>1864</v>
      </c>
      <c r="C7" s="6" t="s">
        <v>8</v>
      </c>
      <c r="D7" s="6">
        <v>1604</v>
      </c>
      <c r="E7" s="7">
        <f>B7/B19</f>
        <v>0.20097035040431266</v>
      </c>
      <c r="F7" s="8">
        <f t="shared" si="0"/>
        <v>20.097035040431265</v>
      </c>
      <c r="G7" s="8">
        <f t="shared" si="1"/>
        <v>50.242587601078164</v>
      </c>
      <c r="H7" s="8">
        <f t="shared" si="2"/>
        <v>100.48517520215633</v>
      </c>
      <c r="I7" s="8">
        <f t="shared" si="6"/>
        <v>200.97035040431265</v>
      </c>
      <c r="J7" s="8">
        <f t="shared" si="3"/>
        <v>401.94070080862531</v>
      </c>
      <c r="K7" s="8">
        <f t="shared" si="4"/>
        <v>803.88140161725062</v>
      </c>
      <c r="L7" s="8">
        <f t="shared" si="5"/>
        <v>1004.8517520215632</v>
      </c>
      <c r="M7" s="6">
        <v>2726</v>
      </c>
      <c r="N7" s="8"/>
    </row>
    <row r="8" spans="1:14" x14ac:dyDescent="0.35">
      <c r="A8" s="6" t="s">
        <v>34</v>
      </c>
      <c r="B8" s="6">
        <v>195</v>
      </c>
      <c r="C8" s="6" t="s">
        <v>26</v>
      </c>
      <c r="D8" s="6">
        <v>88</v>
      </c>
      <c r="E8" s="7">
        <f>B8/B19</f>
        <v>2.1024258760107817E-2</v>
      </c>
      <c r="F8" s="8">
        <f t="shared" si="0"/>
        <v>2.1024258760107819</v>
      </c>
      <c r="G8" s="8">
        <f t="shared" si="1"/>
        <v>5.2560646900269541</v>
      </c>
      <c r="H8" s="8">
        <f t="shared" si="2"/>
        <v>10.512129380053908</v>
      </c>
      <c r="I8" s="8">
        <f t="shared" si="6"/>
        <v>21.024258760107816</v>
      </c>
      <c r="J8" s="8">
        <f t="shared" si="3"/>
        <v>42.048517520215633</v>
      </c>
      <c r="K8" s="8">
        <f t="shared" si="4"/>
        <v>84.097035040431265</v>
      </c>
      <c r="L8" s="8">
        <f t="shared" si="5"/>
        <v>105.12129380053909</v>
      </c>
      <c r="M8" s="6">
        <v>236</v>
      </c>
      <c r="N8" s="8"/>
    </row>
    <row r="9" spans="1:14" ht="17" customHeight="1" x14ac:dyDescent="0.35">
      <c r="A9" s="6" t="s">
        <v>28</v>
      </c>
      <c r="B9" s="6">
        <v>42</v>
      </c>
      <c r="C9" s="6" t="s">
        <v>29</v>
      </c>
      <c r="D9" s="6"/>
      <c r="E9" s="7">
        <f>B9/B19</f>
        <v>4.528301886792453E-3</v>
      </c>
      <c r="F9" s="8">
        <f t="shared" si="0"/>
        <v>0.45283018867924529</v>
      </c>
      <c r="G9" s="8">
        <f t="shared" si="1"/>
        <v>1.1320754716981132</v>
      </c>
      <c r="H9" s="8">
        <f t="shared" si="2"/>
        <v>2.2641509433962264</v>
      </c>
      <c r="I9" s="8">
        <f t="shared" si="6"/>
        <v>4.5283018867924527</v>
      </c>
      <c r="J9" s="8">
        <f t="shared" si="3"/>
        <v>9.0566037735849054</v>
      </c>
      <c r="K9" s="8">
        <f t="shared" si="4"/>
        <v>18.113207547169811</v>
      </c>
      <c r="L9" s="8">
        <f t="shared" si="5"/>
        <v>22.641509433962266</v>
      </c>
      <c r="M9" s="6">
        <v>352</v>
      </c>
      <c r="N9" s="8"/>
    </row>
    <row r="10" spans="1:14" x14ac:dyDescent="0.35">
      <c r="A10" s="6" t="s">
        <v>19</v>
      </c>
      <c r="B10" s="6">
        <v>1529</v>
      </c>
      <c r="C10" s="6" t="s">
        <v>20</v>
      </c>
      <c r="D10" s="6">
        <v>477</v>
      </c>
      <c r="E10" s="7">
        <f>B10/B19</f>
        <v>0.16485175202156335</v>
      </c>
      <c r="F10" s="8">
        <f t="shared" si="0"/>
        <v>16.485175202156334</v>
      </c>
      <c r="G10" s="8">
        <f t="shared" si="1"/>
        <v>41.212938005390839</v>
      </c>
      <c r="H10" s="8">
        <f t="shared" si="2"/>
        <v>82.425876010781678</v>
      </c>
      <c r="I10" s="8">
        <f t="shared" si="6"/>
        <v>164.85175202156336</v>
      </c>
      <c r="J10" s="8">
        <f t="shared" si="3"/>
        <v>329.70350404312671</v>
      </c>
      <c r="K10" s="8">
        <f t="shared" si="4"/>
        <v>659.40700808625343</v>
      </c>
      <c r="L10" s="8">
        <f t="shared" si="5"/>
        <v>824.25876010781678</v>
      </c>
      <c r="M10" s="6">
        <v>702</v>
      </c>
      <c r="N10" s="8"/>
    </row>
    <row r="11" spans="1:14" x14ac:dyDescent="0.35">
      <c r="A11" s="6" t="s">
        <v>11</v>
      </c>
      <c r="B11" s="6">
        <v>165</v>
      </c>
      <c r="C11" s="6" t="s">
        <v>16</v>
      </c>
      <c r="D11" s="6">
        <v>163</v>
      </c>
      <c r="E11" s="7">
        <f>B11/B19</f>
        <v>1.778975741239892E-2</v>
      </c>
      <c r="F11" s="8">
        <f t="shared" si="0"/>
        <v>1.7789757412398921</v>
      </c>
      <c r="G11" s="8">
        <f t="shared" si="1"/>
        <v>4.44743935309973</v>
      </c>
      <c r="H11" s="8">
        <f t="shared" si="2"/>
        <v>8.8948787061994601</v>
      </c>
      <c r="I11" s="8">
        <f t="shared" si="6"/>
        <v>17.78975741239892</v>
      </c>
      <c r="J11" s="8">
        <f t="shared" si="3"/>
        <v>35.57951482479784</v>
      </c>
      <c r="K11" s="8">
        <f t="shared" si="4"/>
        <v>71.159029649595681</v>
      </c>
      <c r="L11" s="8">
        <f t="shared" si="5"/>
        <v>88.948787061994608</v>
      </c>
      <c r="M11" s="6">
        <v>578</v>
      </c>
      <c r="N11" s="8"/>
    </row>
    <row r="12" spans="1:14" hidden="1" x14ac:dyDescent="0.35">
      <c r="A12" s="6"/>
      <c r="B12" s="6">
        <v>1210</v>
      </c>
      <c r="C12" s="6"/>
      <c r="D12" s="6"/>
      <c r="E12" s="7"/>
      <c r="F12" s="8">
        <f t="shared" si="0"/>
        <v>0</v>
      </c>
      <c r="G12" s="8">
        <f t="shared" si="1"/>
        <v>0</v>
      </c>
      <c r="H12" s="8">
        <f t="shared" si="2"/>
        <v>0</v>
      </c>
      <c r="I12" s="8">
        <f t="shared" si="6"/>
        <v>0</v>
      </c>
      <c r="J12" s="8">
        <f t="shared" si="3"/>
        <v>0</v>
      </c>
      <c r="K12" s="8">
        <f t="shared" si="4"/>
        <v>0</v>
      </c>
      <c r="L12" s="8">
        <f t="shared" si="5"/>
        <v>0</v>
      </c>
      <c r="M12" s="6"/>
      <c r="N12" s="8">
        <f t="shared" ref="N12:N17" si="7">E12*9522</f>
        <v>0</v>
      </c>
    </row>
    <row r="13" spans="1:14" hidden="1" x14ac:dyDescent="0.35">
      <c r="A13" s="6"/>
      <c r="B13" s="6">
        <v>11843</v>
      </c>
      <c r="C13" s="6"/>
      <c r="D13" s="6">
        <v>302</v>
      </c>
      <c r="E13" s="7"/>
      <c r="F13" s="8">
        <f t="shared" si="0"/>
        <v>0</v>
      </c>
      <c r="G13" s="8">
        <f t="shared" si="1"/>
        <v>0</v>
      </c>
      <c r="H13" s="8">
        <f t="shared" si="2"/>
        <v>0</v>
      </c>
      <c r="I13" s="8">
        <f t="shared" si="6"/>
        <v>0</v>
      </c>
      <c r="J13" s="8">
        <f t="shared" si="3"/>
        <v>0</v>
      </c>
      <c r="K13" s="8">
        <f t="shared" si="4"/>
        <v>0</v>
      </c>
      <c r="L13" s="8">
        <f t="shared" si="5"/>
        <v>0</v>
      </c>
      <c r="M13" s="6">
        <v>880</v>
      </c>
      <c r="N13" s="8"/>
    </row>
    <row r="14" spans="1:14" x14ac:dyDescent="0.35">
      <c r="A14" s="6" t="s">
        <v>30</v>
      </c>
      <c r="B14" s="6"/>
      <c r="C14" s="6" t="s">
        <v>31</v>
      </c>
      <c r="D14" s="6">
        <v>230</v>
      </c>
      <c r="E14" s="7"/>
      <c r="F14" s="8">
        <f t="shared" si="0"/>
        <v>0</v>
      </c>
      <c r="G14" s="8">
        <f t="shared" si="1"/>
        <v>0</v>
      </c>
      <c r="H14" s="8">
        <f t="shared" si="2"/>
        <v>0</v>
      </c>
      <c r="I14" s="8">
        <f t="shared" si="6"/>
        <v>0</v>
      </c>
      <c r="J14" s="8">
        <f t="shared" si="3"/>
        <v>0</v>
      </c>
      <c r="K14" s="8">
        <f t="shared" si="4"/>
        <v>0</v>
      </c>
      <c r="L14" s="8">
        <f t="shared" si="5"/>
        <v>0</v>
      </c>
      <c r="M14" s="6">
        <v>1330</v>
      </c>
      <c r="N14" s="8"/>
    </row>
    <row r="15" spans="1:14" x14ac:dyDescent="0.35">
      <c r="A15" s="6" t="s">
        <v>35</v>
      </c>
      <c r="B15" s="6">
        <v>55</v>
      </c>
      <c r="C15" s="6" t="s">
        <v>36</v>
      </c>
      <c r="D15" s="6">
        <v>43</v>
      </c>
      <c r="E15" s="7">
        <f>B15/B19</f>
        <v>5.9299191374663071E-3</v>
      </c>
      <c r="F15" s="8">
        <f>E15*100</f>
        <v>0.59299191374663074</v>
      </c>
      <c r="G15" s="8">
        <f t="shared" si="1"/>
        <v>1.4824797843665767</v>
      </c>
      <c r="H15" s="8">
        <f t="shared" si="2"/>
        <v>2.9649595687331534</v>
      </c>
      <c r="I15" s="8">
        <f t="shared" si="6"/>
        <v>5.9299191374663067</v>
      </c>
      <c r="J15" s="8">
        <f t="shared" si="3"/>
        <v>11.859838274932613</v>
      </c>
      <c r="K15" s="8">
        <f t="shared" si="4"/>
        <v>23.719676549865227</v>
      </c>
      <c r="L15" s="8">
        <f t="shared" si="5"/>
        <v>29.649595687331534</v>
      </c>
      <c r="M15" s="6">
        <v>366</v>
      </c>
      <c r="N15" s="8"/>
    </row>
    <row r="16" spans="1:14" x14ac:dyDescent="0.35">
      <c r="A16" s="6" t="s">
        <v>18</v>
      </c>
      <c r="B16" s="6">
        <v>1504</v>
      </c>
      <c r="C16" s="6" t="s">
        <v>17</v>
      </c>
      <c r="D16" s="6">
        <v>321</v>
      </c>
      <c r="E16" s="7">
        <f>B16/B19</f>
        <v>0.16215633423180592</v>
      </c>
      <c r="F16" s="8">
        <f t="shared" si="0"/>
        <v>16.215633423180591</v>
      </c>
      <c r="G16" s="8">
        <f t="shared" si="1"/>
        <v>40.539083557951479</v>
      </c>
      <c r="H16" s="8">
        <f t="shared" si="2"/>
        <v>81.078167115902957</v>
      </c>
      <c r="I16" s="8">
        <f t="shared" si="6"/>
        <v>162.15633423180591</v>
      </c>
      <c r="J16" s="8">
        <f t="shared" si="3"/>
        <v>324.31266846361183</v>
      </c>
      <c r="K16" s="8">
        <f t="shared" si="4"/>
        <v>648.62533692722366</v>
      </c>
      <c r="L16" s="8">
        <f t="shared" si="5"/>
        <v>810.78167115902966</v>
      </c>
      <c r="M16" s="6">
        <v>806</v>
      </c>
      <c r="N16" s="8"/>
    </row>
    <row r="17" spans="1:14" hidden="1" x14ac:dyDescent="0.35">
      <c r="A17" s="6"/>
      <c r="B17" s="6"/>
      <c r="C17" s="6"/>
      <c r="D17" s="6"/>
      <c r="E17" s="7"/>
      <c r="F17" s="8">
        <f t="shared" si="0"/>
        <v>0</v>
      </c>
      <c r="G17" s="8">
        <f t="shared" si="1"/>
        <v>0</v>
      </c>
      <c r="H17" s="8">
        <f t="shared" si="2"/>
        <v>0</v>
      </c>
      <c r="I17" s="8">
        <f t="shared" si="6"/>
        <v>0</v>
      </c>
      <c r="J17" s="8">
        <f t="shared" si="3"/>
        <v>0</v>
      </c>
      <c r="K17" s="8">
        <f t="shared" si="4"/>
        <v>0</v>
      </c>
      <c r="L17" s="8">
        <f t="shared" si="5"/>
        <v>0</v>
      </c>
      <c r="M17" s="6"/>
      <c r="N17" s="8">
        <f t="shared" si="7"/>
        <v>0</v>
      </c>
    </row>
    <row r="18" spans="1:14" ht="62" x14ac:dyDescent="0.35">
      <c r="A18" s="17" t="s">
        <v>32</v>
      </c>
      <c r="B18" s="6"/>
      <c r="C18" s="6" t="s">
        <v>9</v>
      </c>
      <c r="D18" s="6">
        <v>1150</v>
      </c>
      <c r="E18" s="7"/>
      <c r="F18" s="8">
        <f t="shared" si="0"/>
        <v>0</v>
      </c>
      <c r="G18" s="8">
        <f t="shared" si="1"/>
        <v>0</v>
      </c>
      <c r="H18" s="8">
        <f t="shared" si="2"/>
        <v>0</v>
      </c>
      <c r="I18" s="8">
        <f t="shared" si="6"/>
        <v>0</v>
      </c>
      <c r="J18" s="8">
        <f t="shared" si="3"/>
        <v>0</v>
      </c>
      <c r="K18" s="8">
        <f t="shared" si="4"/>
        <v>0</v>
      </c>
      <c r="L18" s="8">
        <f t="shared" si="5"/>
        <v>0</v>
      </c>
      <c r="M18" s="6">
        <v>430</v>
      </c>
      <c r="N18" s="8"/>
    </row>
    <row r="19" spans="1:14" x14ac:dyDescent="0.35">
      <c r="A19" s="9" t="s">
        <v>10</v>
      </c>
      <c r="B19" s="9">
        <f>SUM(B3+B4+B5+B6+B7+B8+B9+B10+B11+B15+B16)</f>
        <v>9275</v>
      </c>
      <c r="C19" s="9"/>
      <c r="D19" s="9">
        <f>SUM(D3+D4+D5+D6+D7+D8+D10+D11+D13+D14+D15+D16+D18)</f>
        <v>6787</v>
      </c>
      <c r="E19" s="10">
        <f>SUM(E3+E4+E6+E5+E7+E8+E9+E10+E11+E15+E16)</f>
        <v>1</v>
      </c>
      <c r="F19" s="11">
        <f>SUM(F3:F18)</f>
        <v>99.999999999999986</v>
      </c>
      <c r="G19" s="11">
        <f t="shared" ref="G19:M19" si="8">SUM(G3:G18)</f>
        <v>249.99999999999997</v>
      </c>
      <c r="H19" s="11">
        <f t="shared" si="8"/>
        <v>499.99999999999994</v>
      </c>
      <c r="I19" s="11">
        <f t="shared" si="8"/>
        <v>999.99999999999989</v>
      </c>
      <c r="J19" s="11">
        <f t="shared" si="8"/>
        <v>1999.9999999999998</v>
      </c>
      <c r="K19" s="11">
        <f t="shared" si="8"/>
        <v>3999.9999999999995</v>
      </c>
      <c r="L19" s="11">
        <f t="shared" si="8"/>
        <v>5000</v>
      </c>
      <c r="M19" s="11">
        <f t="shared" si="8"/>
        <v>10000</v>
      </c>
      <c r="N19" s="22"/>
    </row>
    <row r="21" spans="1:14" x14ac:dyDescent="0.35">
      <c r="A21" s="16"/>
      <c r="B21" s="16"/>
      <c r="F21" s="23"/>
    </row>
    <row r="23" spans="1:14" x14ac:dyDescent="0.35">
      <c r="A23" s="23"/>
    </row>
  </sheetData>
  <phoneticPr fontId="3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Blatt1</vt:lpstr>
      <vt:lpstr>Blatt1!Print_Area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Lunkevics Viktor</cp:lastModifiedBy>
  <cp:lastPrinted>2016-11-30T08:31:43Z</cp:lastPrinted>
  <dcterms:created xsi:type="dcterms:W3CDTF">2013-10-04T13:48:24Z</dcterms:created>
  <dcterms:modified xsi:type="dcterms:W3CDTF">2017-01-23T05:55:26Z</dcterms:modified>
</cp:coreProperties>
</file>